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40" windowHeight="795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47" i="1"/>
  <c r="D146" s="1"/>
  <c r="D137"/>
  <c r="D131"/>
  <c r="D124"/>
  <c r="D121"/>
  <c r="D118"/>
  <c r="D107"/>
  <c r="D112" s="1"/>
  <c r="C107"/>
  <c r="C112" s="1"/>
  <c r="C147"/>
  <c r="C146" s="1"/>
  <c r="C152" s="1"/>
  <c r="C137"/>
  <c r="C131"/>
  <c r="C124"/>
  <c r="C121"/>
  <c r="C118"/>
  <c r="E94"/>
  <c r="E85"/>
  <c r="E79"/>
  <c r="E74"/>
  <c r="E73"/>
  <c r="E70"/>
  <c r="E69"/>
  <c r="E66"/>
  <c r="E63"/>
  <c r="E58"/>
  <c r="E51"/>
  <c r="E48"/>
  <c r="E45"/>
  <c r="E39"/>
  <c r="E38"/>
  <c r="E36"/>
  <c r="E35"/>
  <c r="E34"/>
  <c r="E33"/>
  <c r="E32"/>
  <c r="E30"/>
  <c r="E28"/>
  <c r="E26"/>
  <c r="E23"/>
  <c r="E22"/>
  <c r="E11"/>
  <c r="D95"/>
  <c r="D83"/>
  <c r="E83" s="1"/>
  <c r="D80"/>
  <c r="E80" s="1"/>
  <c r="D71"/>
  <c r="D65"/>
  <c r="D61"/>
  <c r="D59"/>
  <c r="E59" s="1"/>
  <c r="D47"/>
  <c r="D43"/>
  <c r="E43" s="1"/>
  <c r="D40"/>
  <c r="D19"/>
  <c r="D16"/>
  <c r="C95"/>
  <c r="C89"/>
  <c r="C83"/>
  <c r="C80"/>
  <c r="C71"/>
  <c r="C65"/>
  <c r="C61"/>
  <c r="C59"/>
  <c r="C16"/>
  <c r="C47"/>
  <c r="C53" s="1"/>
  <c r="C43"/>
  <c r="C40"/>
  <c r="C19"/>
  <c r="C55" l="1"/>
  <c r="E65"/>
  <c r="D89"/>
  <c r="E89" s="1"/>
  <c r="C75"/>
  <c r="C90" s="1"/>
  <c r="E19"/>
  <c r="D142"/>
  <c r="D154" s="1"/>
  <c r="E16"/>
  <c r="E47"/>
  <c r="E95"/>
  <c r="E40"/>
  <c r="D53"/>
  <c r="E53" s="1"/>
  <c r="E71"/>
  <c r="D152"/>
  <c r="E154"/>
  <c r="C142"/>
  <c r="C154" s="1"/>
  <c r="D75"/>
  <c r="E61"/>
  <c r="D90" l="1"/>
  <c r="E90" s="1"/>
  <c r="C97"/>
  <c r="D55"/>
  <c r="E55" s="1"/>
  <c r="E75"/>
  <c r="D97" l="1"/>
  <c r="E97" s="1"/>
</calcChain>
</file>

<file path=xl/sharedStrings.xml><?xml version="1.0" encoding="utf-8"?>
<sst xmlns="http://schemas.openxmlformats.org/spreadsheetml/2006/main" count="190" uniqueCount="131">
  <si>
    <t>B) IMMOBILIZZAZIONI</t>
  </si>
  <si>
    <t>Immobilizzazioni immateriali</t>
  </si>
  <si>
    <t>I</t>
  </si>
  <si>
    <t>costi di impianto e di ampliamento</t>
  </si>
  <si>
    <t>altre</t>
  </si>
  <si>
    <t>immobilizzazioni in corso e acconti</t>
  </si>
  <si>
    <t>concessioni, licenze, marchi e diritti simili</t>
  </si>
  <si>
    <t>avviamento</t>
  </si>
  <si>
    <t>diritti di brevetto ed utilizzazione opere dell'ingegno</t>
  </si>
  <si>
    <t>costi di ricerca sviluppo e pubblicità</t>
  </si>
  <si>
    <t>totale immobilizzazioni immateriali</t>
  </si>
  <si>
    <t>Immobilizzazioni materiali</t>
  </si>
  <si>
    <t>II 1</t>
  </si>
  <si>
    <t>Beni demaniali</t>
  </si>
  <si>
    <t>Terreni</t>
  </si>
  <si>
    <t>Fabbricati</t>
  </si>
  <si>
    <t>Infrastrutture</t>
  </si>
  <si>
    <t>Altri beni demaniali</t>
  </si>
  <si>
    <t>III 2</t>
  </si>
  <si>
    <t>Altre immobilizzazioni materiali</t>
  </si>
  <si>
    <t xml:space="preserve">a </t>
  </si>
  <si>
    <t>di cui in leasing finanziario</t>
  </si>
  <si>
    <t>Impianti e macchinari</t>
  </si>
  <si>
    <t>Attrezzature industriali e commerciali</t>
  </si>
  <si>
    <t>Mezzi di trasporto</t>
  </si>
  <si>
    <t>Macchine per ufficio e hardware</t>
  </si>
  <si>
    <t>Mobili e arredi</t>
  </si>
  <si>
    <t>Diritti reali di godimento</t>
  </si>
  <si>
    <t>Altri beni materiali</t>
  </si>
  <si>
    <t>Immobilizzazioni in corso ed acconti</t>
  </si>
  <si>
    <t>totale immobilizzazioni materiali</t>
  </si>
  <si>
    <t>IV</t>
  </si>
  <si>
    <t>Immobilizzazioni finanziarie</t>
  </si>
  <si>
    <t>Partecipazioni in</t>
  </si>
  <si>
    <t>a</t>
  </si>
  <si>
    <t>Imprese controllate</t>
  </si>
  <si>
    <t>b</t>
  </si>
  <si>
    <t>imprese partecipate</t>
  </si>
  <si>
    <t>c</t>
  </si>
  <si>
    <t>altri soggetti</t>
  </si>
  <si>
    <t>Crediti verso</t>
  </si>
  <si>
    <t>altre amministrazioni pubbliche</t>
  </si>
  <si>
    <t>imprese controllate</t>
  </si>
  <si>
    <t>d</t>
  </si>
  <si>
    <t>Altri titoli</t>
  </si>
  <si>
    <t>totale immobilizzazioni finanziarie</t>
  </si>
  <si>
    <t>TOTALE IMMOBILIZZAZIONI (B)</t>
  </si>
  <si>
    <t>C) ATTIVO CIRCOLANTE</t>
  </si>
  <si>
    <t>Rimanenze</t>
  </si>
  <si>
    <t>totale rimanenze</t>
  </si>
  <si>
    <t>II</t>
  </si>
  <si>
    <t>Crediti</t>
  </si>
  <si>
    <t>crediti da tributi destinati al finanziamento della sanità</t>
  </si>
  <si>
    <t xml:space="preserve">b </t>
  </si>
  <si>
    <t>altri crediti da tributi</t>
  </si>
  <si>
    <t>crediti da fondi perequativi</t>
  </si>
  <si>
    <t>Crediti di natura tributaria</t>
  </si>
  <si>
    <t>Crediti per trasferimenti e contributi</t>
  </si>
  <si>
    <t>verso amministrazioni pubbliche</t>
  </si>
  <si>
    <t>verso altri soggetti</t>
  </si>
  <si>
    <t>Verso clienti ed utenti</t>
  </si>
  <si>
    <t>verso l'erario</t>
  </si>
  <si>
    <t>per attività svolta per c/terzi</t>
  </si>
  <si>
    <t xml:space="preserve">altri </t>
  </si>
  <si>
    <t>totale crediti</t>
  </si>
  <si>
    <t>III</t>
  </si>
  <si>
    <t>ATTIVITà FINANZIARIE CHE NON COSTITUISCONO IMMOBILIZZI</t>
  </si>
  <si>
    <t>partecipazioni</t>
  </si>
  <si>
    <t>altri titoli</t>
  </si>
  <si>
    <t>totale attività finanziarie che non costituiscono immobilizzi</t>
  </si>
  <si>
    <t>DISPONIBILITA' LIQUIDE</t>
  </si>
  <si>
    <t>Conto di tesoreria</t>
  </si>
  <si>
    <t>Istituto Tesoriere</t>
  </si>
  <si>
    <t>presso Banca d'Italia</t>
  </si>
  <si>
    <t>Altri depositi bancari e postali</t>
  </si>
  <si>
    <t>Denaro e valori in cassa</t>
  </si>
  <si>
    <t>Altri conti presso la tesoreria statale intestati all'ente</t>
  </si>
  <si>
    <t>totale disponibilità liquide</t>
  </si>
  <si>
    <t>TOTALE ATTIVO CIRCOLANTE ©</t>
  </si>
  <si>
    <t>D) RATEI E RISCONTI</t>
  </si>
  <si>
    <t>Ratei attivi</t>
  </si>
  <si>
    <t>Risconti attivi</t>
  </si>
  <si>
    <t>TOTALE RATEI E RISCONTI (D)</t>
  </si>
  <si>
    <t>TOTALE DELL'ATTIVO</t>
  </si>
  <si>
    <t>A) CREDITI V. LO STATO E ALTRE AMM. PER LA PARTEC. AL FONDO DI DOTAZIONE</t>
  </si>
  <si>
    <t>TOTALE CREDITI V. PARTECIPANTI (A)</t>
  </si>
  <si>
    <t>STATO PATRIMONIALE ATTIVO</t>
  </si>
  <si>
    <t>STATO PATRIMONIALE PASSIVO</t>
  </si>
  <si>
    <t xml:space="preserve">A) PATRIMONIO NETTO </t>
  </si>
  <si>
    <t>Fondo di dotazione</t>
  </si>
  <si>
    <t>Riserve</t>
  </si>
  <si>
    <t>da risultato economico di esercizi precedenti</t>
  </si>
  <si>
    <t>da capitale</t>
  </si>
  <si>
    <t>da permessi di costruire</t>
  </si>
  <si>
    <t>Risultato economico dell'esercizio</t>
  </si>
  <si>
    <t>TOTALE PATRIMONIO NETTO (A)</t>
  </si>
  <si>
    <t>B) FONDI PER RISCHI ED ONERI</t>
  </si>
  <si>
    <t>per trattamento di quiescenza</t>
  </si>
  <si>
    <t>per imposte</t>
  </si>
  <si>
    <t>altri</t>
  </si>
  <si>
    <t>TOTALE FONDI RISCHI ED ONERI (B)</t>
  </si>
  <si>
    <t>C) TRATTAMENTO DI FINE RAPPORTO</t>
  </si>
  <si>
    <t>TOTALE T.F.R. ©</t>
  </si>
  <si>
    <t>D) DEBITI</t>
  </si>
  <si>
    <t>Debiti da finanziamento</t>
  </si>
  <si>
    <t>prestiti obbligazionari</t>
  </si>
  <si>
    <t>verso altre amministrazioni pubbliche</t>
  </si>
  <si>
    <t>verso banche e tesoriere</t>
  </si>
  <si>
    <t>verso altri finanziatori</t>
  </si>
  <si>
    <t>Debiti verso fornitori</t>
  </si>
  <si>
    <t>Acconti</t>
  </si>
  <si>
    <t>Debiti per trasferimenti e contributi</t>
  </si>
  <si>
    <t>enti finanziati dal servizio sanitario nazionale</t>
  </si>
  <si>
    <t>e</t>
  </si>
  <si>
    <t>altri debiti</t>
  </si>
  <si>
    <t>tributari</t>
  </si>
  <si>
    <t>verso istituti di previdenza e sicurezza sociale</t>
  </si>
  <si>
    <t>TOTALE DEBITI (D)</t>
  </si>
  <si>
    <t>Ratei passivi</t>
  </si>
  <si>
    <t>E) RATEI E RISCONTI E CONTRIBUTI AGLI INVESTIMENTI</t>
  </si>
  <si>
    <t>Risconti passivi</t>
  </si>
  <si>
    <t>Contributi agli investimenti da amministrazioni pubbliche</t>
  </si>
  <si>
    <t>da altre amministrazioni pubbliche</t>
  </si>
  <si>
    <t>da altri soggetti</t>
  </si>
  <si>
    <t>Concessioni pluriennale</t>
  </si>
  <si>
    <t>Altri risconti passivi</t>
  </si>
  <si>
    <t>TOTALE RATEI E RISCONTI (E)</t>
  </si>
  <si>
    <t>TOTALE DEL PASSIVO</t>
  </si>
  <si>
    <t>DPR 194/1996</t>
  </si>
  <si>
    <t>D.LGS 118/2011</t>
  </si>
  <si>
    <t>DIFF. VALUT.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</si>
</sst>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6"/>
  <sheetViews>
    <sheetView tabSelected="1" topLeftCell="A26" workbookViewId="0">
      <selection activeCell="E96" sqref="E96"/>
    </sheetView>
  </sheetViews>
  <sheetFormatPr defaultRowHeight="15"/>
  <cols>
    <col min="2" max="2" width="71.42578125" customWidth="1"/>
    <col min="3" max="3" width="16.140625" customWidth="1"/>
    <col min="4" max="4" width="16.28515625" customWidth="1"/>
    <col min="5" max="5" width="15.5703125" customWidth="1"/>
  </cols>
  <sheetData>
    <row r="1" spans="1:5">
      <c r="B1" s="2" t="s">
        <v>86</v>
      </c>
      <c r="C1" s="6" t="s">
        <v>128</v>
      </c>
      <c r="D1" s="6" t="s">
        <v>129</v>
      </c>
    </row>
    <row r="2" spans="1:5">
      <c r="C2">
        <v>2015</v>
      </c>
      <c r="D2">
        <v>2015</v>
      </c>
      <c r="E2" s="6" t="s">
        <v>130</v>
      </c>
    </row>
    <row r="4" spans="1:5">
      <c r="B4" s="2" t="s">
        <v>84</v>
      </c>
      <c r="C4" s="5"/>
      <c r="D4" s="5"/>
      <c r="E4" s="5"/>
    </row>
    <row r="5" spans="1:5">
      <c r="B5" s="1" t="s">
        <v>85</v>
      </c>
      <c r="C5" s="5"/>
      <c r="D5" s="5"/>
      <c r="E5" s="5"/>
    </row>
    <row r="6" spans="1:5">
      <c r="C6" s="5"/>
      <c r="D6" s="5"/>
      <c r="E6" s="5"/>
    </row>
    <row r="7" spans="1:5">
      <c r="B7" s="2" t="s">
        <v>0</v>
      </c>
      <c r="C7" s="5"/>
      <c r="D7" s="5"/>
      <c r="E7" s="5"/>
    </row>
    <row r="8" spans="1:5">
      <c r="A8" t="s">
        <v>2</v>
      </c>
      <c r="B8" t="s">
        <v>1</v>
      </c>
      <c r="C8" s="5"/>
      <c r="D8" s="5"/>
      <c r="E8" s="5"/>
    </row>
    <row r="9" spans="1:5">
      <c r="A9">
        <v>1</v>
      </c>
      <c r="B9" t="s">
        <v>3</v>
      </c>
      <c r="C9" s="5"/>
      <c r="D9" s="5"/>
      <c r="E9" s="5"/>
    </row>
    <row r="10" spans="1:5">
      <c r="A10">
        <v>2</v>
      </c>
      <c r="B10" t="s">
        <v>9</v>
      </c>
      <c r="C10" s="5"/>
      <c r="D10" s="5"/>
      <c r="E10" s="5"/>
    </row>
    <row r="11" spans="1:5">
      <c r="A11">
        <v>3</v>
      </c>
      <c r="B11" t="s">
        <v>8</v>
      </c>
      <c r="C11" s="5"/>
      <c r="D11" s="5">
        <v>42775.33</v>
      </c>
      <c r="E11" s="5">
        <f t="shared" ref="E5:E68" si="0">SUM(D11-C11)</f>
        <v>42775.33</v>
      </c>
    </row>
    <row r="12" spans="1:5">
      <c r="A12">
        <v>4</v>
      </c>
      <c r="B12" t="s">
        <v>6</v>
      </c>
      <c r="C12" s="5"/>
      <c r="D12" s="5"/>
      <c r="E12" s="5"/>
    </row>
    <row r="13" spans="1:5">
      <c r="A13">
        <v>5</v>
      </c>
      <c r="B13" t="s">
        <v>7</v>
      </c>
      <c r="C13" s="5"/>
      <c r="D13" s="5"/>
      <c r="E13" s="5"/>
    </row>
    <row r="14" spans="1:5">
      <c r="A14">
        <v>6</v>
      </c>
      <c r="B14" t="s">
        <v>5</v>
      </c>
      <c r="C14" s="5"/>
      <c r="D14" s="5"/>
      <c r="E14" s="5"/>
    </row>
    <row r="15" spans="1:5">
      <c r="A15">
        <v>9</v>
      </c>
      <c r="B15" t="s">
        <v>4</v>
      </c>
      <c r="C15" s="5"/>
      <c r="D15" s="5"/>
      <c r="E15" s="5"/>
    </row>
    <row r="16" spans="1:5">
      <c r="B16" s="1" t="s">
        <v>10</v>
      </c>
      <c r="C16" s="5">
        <f>SUM(C9:C15)</f>
        <v>0</v>
      </c>
      <c r="D16" s="5">
        <f>SUM(D9:D15)</f>
        <v>42775.33</v>
      </c>
      <c r="E16" s="5">
        <f t="shared" si="0"/>
        <v>42775.33</v>
      </c>
    </row>
    <row r="17" spans="1:5">
      <c r="C17" s="5"/>
      <c r="D17" s="5"/>
      <c r="E17" s="5"/>
    </row>
    <row r="18" spans="1:5">
      <c r="B18" t="s">
        <v>11</v>
      </c>
      <c r="C18" s="5"/>
      <c r="D18" s="5"/>
      <c r="E18" s="5"/>
    </row>
    <row r="19" spans="1:5">
      <c r="A19" t="s">
        <v>12</v>
      </c>
      <c r="B19" t="s">
        <v>13</v>
      </c>
      <c r="C19" s="5">
        <f>SUM(C20:C23)</f>
        <v>24349774.41</v>
      </c>
      <c r="D19" s="5">
        <f>SUM(D20:D23)</f>
        <v>23828020.120000001</v>
      </c>
      <c r="E19" s="5">
        <f t="shared" si="0"/>
        <v>-521754.28999999911</v>
      </c>
    </row>
    <row r="20" spans="1:5">
      <c r="A20">
        <v>1.1000000000000001</v>
      </c>
      <c r="B20" t="s">
        <v>14</v>
      </c>
      <c r="C20" s="5"/>
      <c r="D20" s="5"/>
      <c r="E20" s="5"/>
    </row>
    <row r="21" spans="1:5">
      <c r="A21">
        <v>1.2</v>
      </c>
      <c r="B21" t="s">
        <v>15</v>
      </c>
      <c r="C21" s="5"/>
      <c r="D21" s="5"/>
      <c r="E21" s="5"/>
    </row>
    <row r="22" spans="1:5">
      <c r="A22">
        <v>1.3</v>
      </c>
      <c r="B22" t="s">
        <v>16</v>
      </c>
      <c r="C22" s="5">
        <v>23234778.920000002</v>
      </c>
      <c r="D22" s="5">
        <v>22690093.93</v>
      </c>
      <c r="E22" s="5">
        <f t="shared" si="0"/>
        <v>-544684.99000000209</v>
      </c>
    </row>
    <row r="23" spans="1:5">
      <c r="A23">
        <v>1.9</v>
      </c>
      <c r="B23" t="s">
        <v>17</v>
      </c>
      <c r="C23" s="5">
        <v>1114995.49</v>
      </c>
      <c r="D23" s="5">
        <v>1137926.19</v>
      </c>
      <c r="E23" s="5">
        <f t="shared" si="0"/>
        <v>22930.699999999953</v>
      </c>
    </row>
    <row r="24" spans="1:5">
      <c r="C24" s="5"/>
      <c r="D24" s="5"/>
      <c r="E24" s="5"/>
    </row>
    <row r="25" spans="1:5">
      <c r="A25" t="s">
        <v>18</v>
      </c>
      <c r="B25" t="s">
        <v>19</v>
      </c>
      <c r="C25" s="5"/>
      <c r="D25" s="5"/>
      <c r="E25" s="5"/>
    </row>
    <row r="26" spans="1:5">
      <c r="A26">
        <v>2.1</v>
      </c>
      <c r="B26" t="s">
        <v>14</v>
      </c>
      <c r="C26" s="5">
        <v>2148976.06</v>
      </c>
      <c r="D26" s="5">
        <v>766102.52</v>
      </c>
      <c r="E26" s="5">
        <f t="shared" si="0"/>
        <v>-1382873.54</v>
      </c>
    </row>
    <row r="27" spans="1:5">
      <c r="A27" t="s">
        <v>20</v>
      </c>
      <c r="B27" t="s">
        <v>21</v>
      </c>
      <c r="C27" s="5"/>
      <c r="D27" s="5"/>
      <c r="E27" s="5"/>
    </row>
    <row r="28" spans="1:5">
      <c r="A28">
        <v>2.2000000000000002</v>
      </c>
      <c r="B28" t="s">
        <v>15</v>
      </c>
      <c r="C28" s="5">
        <v>13435486.050000001</v>
      </c>
      <c r="D28" s="5">
        <v>17247222.34</v>
      </c>
      <c r="E28" s="5">
        <f t="shared" si="0"/>
        <v>3811736.2899999991</v>
      </c>
    </row>
    <row r="29" spans="1:5">
      <c r="A29" t="s">
        <v>20</v>
      </c>
      <c r="B29" t="s">
        <v>21</v>
      </c>
      <c r="C29" s="5"/>
      <c r="D29" s="5"/>
      <c r="E29" s="5"/>
    </row>
    <row r="30" spans="1:5">
      <c r="A30">
        <v>2.2999999999999998</v>
      </c>
      <c r="B30" t="s">
        <v>22</v>
      </c>
      <c r="C30" s="5">
        <v>17892.169999999998</v>
      </c>
      <c r="D30" s="5">
        <v>17892.169999999998</v>
      </c>
      <c r="E30" s="5">
        <f t="shared" si="0"/>
        <v>0</v>
      </c>
    </row>
    <row r="31" spans="1:5">
      <c r="A31" t="s">
        <v>20</v>
      </c>
      <c r="B31" t="s">
        <v>21</v>
      </c>
      <c r="C31" s="5"/>
      <c r="D31" s="5"/>
      <c r="E31" s="5"/>
    </row>
    <row r="32" spans="1:5">
      <c r="A32">
        <v>2.4</v>
      </c>
      <c r="B32" t="s">
        <v>23</v>
      </c>
      <c r="C32" s="5">
        <v>305920.88</v>
      </c>
      <c r="D32" s="5">
        <v>290486.09999999998</v>
      </c>
      <c r="E32" s="5">
        <f t="shared" si="0"/>
        <v>-15434.780000000028</v>
      </c>
    </row>
    <row r="33" spans="1:5">
      <c r="A33">
        <v>2.5</v>
      </c>
      <c r="B33" t="s">
        <v>24</v>
      </c>
      <c r="C33" s="5">
        <v>101348.42</v>
      </c>
      <c r="D33" s="5">
        <v>100788.29</v>
      </c>
      <c r="E33" s="5">
        <f t="shared" si="0"/>
        <v>-560.13000000000466</v>
      </c>
    </row>
    <row r="34" spans="1:5">
      <c r="A34">
        <v>2.6</v>
      </c>
      <c r="B34" t="s">
        <v>25</v>
      </c>
      <c r="C34" s="5">
        <v>209509.94</v>
      </c>
      <c r="D34" s="5">
        <v>129355.45</v>
      </c>
      <c r="E34" s="5">
        <f t="shared" si="0"/>
        <v>-80154.490000000005</v>
      </c>
    </row>
    <row r="35" spans="1:5">
      <c r="A35">
        <v>2.7</v>
      </c>
      <c r="B35" t="s">
        <v>26</v>
      </c>
      <c r="C35" s="5">
        <v>221982.68</v>
      </c>
      <c r="D35" s="5">
        <v>221756.32</v>
      </c>
      <c r="E35" s="5">
        <f t="shared" si="0"/>
        <v>-226.35999999998603</v>
      </c>
    </row>
    <row r="36" spans="1:5">
      <c r="A36">
        <v>2.8</v>
      </c>
      <c r="B36" t="s">
        <v>16</v>
      </c>
      <c r="C36" s="5"/>
      <c r="D36" s="5">
        <v>83262.75</v>
      </c>
      <c r="E36" s="5">
        <f t="shared" si="0"/>
        <v>83262.75</v>
      </c>
    </row>
    <row r="37" spans="1:5">
      <c r="A37">
        <v>2.9</v>
      </c>
      <c r="B37" t="s">
        <v>27</v>
      </c>
      <c r="C37" s="5"/>
      <c r="D37" s="5"/>
      <c r="E37" s="5"/>
    </row>
    <row r="38" spans="1:5">
      <c r="A38">
        <v>2.99</v>
      </c>
      <c r="B38" t="s">
        <v>28</v>
      </c>
      <c r="C38" s="5">
        <v>448225.33</v>
      </c>
      <c r="D38" s="5">
        <v>432767.06</v>
      </c>
      <c r="E38" s="5">
        <f t="shared" si="0"/>
        <v>-15458.270000000019</v>
      </c>
    </row>
    <row r="39" spans="1:5">
      <c r="A39">
        <v>3</v>
      </c>
      <c r="B39" t="s">
        <v>29</v>
      </c>
      <c r="C39" s="5">
        <v>617698.97</v>
      </c>
      <c r="D39" s="5">
        <v>617698.97</v>
      </c>
      <c r="E39" s="5">
        <f t="shared" si="0"/>
        <v>0</v>
      </c>
    </row>
    <row r="40" spans="1:5">
      <c r="B40" s="1" t="s">
        <v>30</v>
      </c>
      <c r="C40" s="5">
        <f>SUM(C20:C39)</f>
        <v>41856814.909999996</v>
      </c>
      <c r="D40" s="5">
        <f>SUM(D20:D39)</f>
        <v>43735352.090000011</v>
      </c>
      <c r="E40" s="5">
        <f t="shared" si="0"/>
        <v>1878537.1800000146</v>
      </c>
    </row>
    <row r="41" spans="1:5">
      <c r="C41" s="5"/>
      <c r="D41" s="5"/>
      <c r="E41" s="5"/>
    </row>
    <row r="42" spans="1:5">
      <c r="A42" t="s">
        <v>31</v>
      </c>
      <c r="B42" t="s">
        <v>32</v>
      </c>
      <c r="C42" s="5"/>
      <c r="D42" s="5"/>
      <c r="E42" s="5"/>
    </row>
    <row r="43" spans="1:5">
      <c r="A43">
        <v>1</v>
      </c>
      <c r="B43" t="s">
        <v>33</v>
      </c>
      <c r="C43" s="5">
        <f>SUM(C44:C46)</f>
        <v>70145</v>
      </c>
      <c r="D43" s="5">
        <f>SUM(D44:D46)</f>
        <v>70145</v>
      </c>
      <c r="E43" s="5">
        <f t="shared" si="0"/>
        <v>0</v>
      </c>
    </row>
    <row r="44" spans="1:5">
      <c r="A44" t="s">
        <v>34</v>
      </c>
      <c r="B44" t="s">
        <v>35</v>
      </c>
      <c r="C44" s="5"/>
      <c r="D44" s="5"/>
      <c r="E44" s="5"/>
    </row>
    <row r="45" spans="1:5">
      <c r="A45" t="s">
        <v>36</v>
      </c>
      <c r="B45" t="s">
        <v>37</v>
      </c>
      <c r="C45" s="5">
        <v>70145</v>
      </c>
      <c r="D45" s="5">
        <v>70145</v>
      </c>
      <c r="E45" s="5">
        <f t="shared" si="0"/>
        <v>0</v>
      </c>
    </row>
    <row r="46" spans="1:5">
      <c r="A46" t="s">
        <v>38</v>
      </c>
      <c r="B46" t="s">
        <v>39</v>
      </c>
      <c r="C46" s="5"/>
      <c r="D46" s="5"/>
      <c r="E46" s="5"/>
    </row>
    <row r="47" spans="1:5">
      <c r="A47">
        <v>2</v>
      </c>
      <c r="B47" t="s">
        <v>40</v>
      </c>
      <c r="C47" s="5">
        <f>SUM(C48:C51)</f>
        <v>1428678.8</v>
      </c>
      <c r="D47" s="5">
        <f>SUM(D48:D51)</f>
        <v>1428678.8</v>
      </c>
      <c r="E47" s="5">
        <f t="shared" si="0"/>
        <v>0</v>
      </c>
    </row>
    <row r="48" spans="1:5">
      <c r="A48" t="s">
        <v>34</v>
      </c>
      <c r="B48" t="s">
        <v>41</v>
      </c>
      <c r="C48" s="5">
        <v>1397672.75</v>
      </c>
      <c r="D48" s="5">
        <v>1397672.75</v>
      </c>
      <c r="E48" s="5">
        <f t="shared" si="0"/>
        <v>0</v>
      </c>
    </row>
    <row r="49" spans="1:5">
      <c r="A49" t="s">
        <v>36</v>
      </c>
      <c r="B49" t="s">
        <v>42</v>
      </c>
      <c r="C49" s="5"/>
      <c r="D49" s="5"/>
      <c r="E49" s="5"/>
    </row>
    <row r="50" spans="1:5">
      <c r="A50" t="s">
        <v>38</v>
      </c>
      <c r="B50" t="s">
        <v>37</v>
      </c>
      <c r="C50" s="5"/>
      <c r="D50" s="5"/>
      <c r="E50" s="5"/>
    </row>
    <row r="51" spans="1:5">
      <c r="A51" t="s">
        <v>43</v>
      </c>
      <c r="B51" t="s">
        <v>39</v>
      </c>
      <c r="C51" s="5">
        <v>31006.05</v>
      </c>
      <c r="D51" s="5">
        <v>31006.05</v>
      </c>
      <c r="E51" s="5">
        <f t="shared" si="0"/>
        <v>0</v>
      </c>
    </row>
    <row r="52" spans="1:5">
      <c r="A52">
        <v>3</v>
      </c>
      <c r="B52" t="s">
        <v>44</v>
      </c>
      <c r="C52" s="5"/>
      <c r="D52" s="5"/>
      <c r="E52" s="5"/>
    </row>
    <row r="53" spans="1:5">
      <c r="B53" s="1" t="s">
        <v>45</v>
      </c>
      <c r="C53" s="5">
        <f>SUM(C43+C47)</f>
        <v>1498823.8</v>
      </c>
      <c r="D53" s="5">
        <f>SUM(D43+D47)</f>
        <v>1498823.8</v>
      </c>
      <c r="E53" s="5">
        <f t="shared" si="0"/>
        <v>0</v>
      </c>
    </row>
    <row r="54" spans="1:5">
      <c r="C54" s="5"/>
      <c r="D54" s="5"/>
      <c r="E54" s="5"/>
    </row>
    <row r="55" spans="1:5">
      <c r="B55" s="1" t="s">
        <v>46</v>
      </c>
      <c r="C55" s="5">
        <f>SUM(C16+C40+C53)</f>
        <v>43355638.709999993</v>
      </c>
      <c r="D55" s="5">
        <f>SUM(D16+D40+D53)</f>
        <v>45276951.220000006</v>
      </c>
      <c r="E55" s="5">
        <f t="shared" si="0"/>
        <v>1921312.5100000128</v>
      </c>
    </row>
    <row r="56" spans="1:5">
      <c r="C56" s="5"/>
      <c r="D56" s="5"/>
      <c r="E56" s="5"/>
    </row>
    <row r="57" spans="1:5">
      <c r="B57" s="3" t="s">
        <v>47</v>
      </c>
      <c r="C57" s="5"/>
      <c r="D57" s="5"/>
      <c r="E57" s="5"/>
    </row>
    <row r="58" spans="1:5">
      <c r="A58" t="s">
        <v>2</v>
      </c>
      <c r="B58" s="4" t="s">
        <v>48</v>
      </c>
      <c r="C58" s="5">
        <v>425</v>
      </c>
      <c r="D58" s="5">
        <v>425</v>
      </c>
      <c r="E58" s="5">
        <f t="shared" si="0"/>
        <v>0</v>
      </c>
    </row>
    <row r="59" spans="1:5">
      <c r="B59" s="1" t="s">
        <v>49</v>
      </c>
      <c r="C59" s="5">
        <f>SUM(C58)</f>
        <v>425</v>
      </c>
      <c r="D59" s="5">
        <f>SUM(D58)</f>
        <v>425</v>
      </c>
      <c r="E59" s="5">
        <f t="shared" si="0"/>
        <v>0</v>
      </c>
    </row>
    <row r="60" spans="1:5">
      <c r="A60" t="s">
        <v>50</v>
      </c>
      <c r="B60" t="s">
        <v>51</v>
      </c>
      <c r="C60" s="5"/>
      <c r="D60" s="5"/>
      <c r="E60" s="5"/>
    </row>
    <row r="61" spans="1:5">
      <c r="A61">
        <v>1</v>
      </c>
      <c r="B61" t="s">
        <v>56</v>
      </c>
      <c r="C61" s="5">
        <f>SUM(C62:C64)</f>
        <v>1746327.36</v>
      </c>
      <c r="D61" s="5">
        <f>SUM(D62:D64)</f>
        <v>360083.51</v>
      </c>
      <c r="E61" s="5">
        <f t="shared" si="0"/>
        <v>-1386243.85</v>
      </c>
    </row>
    <row r="62" spans="1:5">
      <c r="A62" t="s">
        <v>34</v>
      </c>
      <c r="B62" t="s">
        <v>52</v>
      </c>
      <c r="C62" s="5"/>
      <c r="D62" s="5"/>
      <c r="E62" s="5"/>
    </row>
    <row r="63" spans="1:5">
      <c r="A63" t="s">
        <v>53</v>
      </c>
      <c r="B63" t="s">
        <v>54</v>
      </c>
      <c r="C63" s="5">
        <v>1746327.36</v>
      </c>
      <c r="D63" s="5">
        <v>360083.51</v>
      </c>
      <c r="E63" s="5">
        <f t="shared" si="0"/>
        <v>-1386243.85</v>
      </c>
    </row>
    <row r="64" spans="1:5">
      <c r="A64" t="s">
        <v>38</v>
      </c>
      <c r="B64" t="s">
        <v>55</v>
      </c>
      <c r="C64" s="5"/>
      <c r="D64" s="5"/>
      <c r="E64" s="5"/>
    </row>
    <row r="65" spans="1:5">
      <c r="A65">
        <v>2</v>
      </c>
      <c r="B65" t="s">
        <v>57</v>
      </c>
      <c r="C65" s="5">
        <f>SUM(C66:C69)</f>
        <v>782754.33000000007</v>
      </c>
      <c r="D65" s="5">
        <f>SUM(D66:D69)</f>
        <v>782754.33000000007</v>
      </c>
      <c r="E65" s="5">
        <f t="shared" si="0"/>
        <v>0</v>
      </c>
    </row>
    <row r="66" spans="1:5">
      <c r="A66" t="s">
        <v>34</v>
      </c>
      <c r="B66" t="s">
        <v>58</v>
      </c>
      <c r="C66" s="5">
        <v>652974.05000000005</v>
      </c>
      <c r="D66" s="5">
        <v>652974.05000000005</v>
      </c>
      <c r="E66" s="5">
        <f t="shared" si="0"/>
        <v>0</v>
      </c>
    </row>
    <row r="67" spans="1:5">
      <c r="A67" t="s">
        <v>53</v>
      </c>
      <c r="B67" t="s">
        <v>42</v>
      </c>
      <c r="C67" s="5"/>
      <c r="D67" s="5"/>
      <c r="E67" s="5"/>
    </row>
    <row r="68" spans="1:5">
      <c r="A68" t="s">
        <v>38</v>
      </c>
      <c r="B68" t="s">
        <v>37</v>
      </c>
      <c r="C68" s="5"/>
      <c r="D68" s="5"/>
      <c r="E68" s="5"/>
    </row>
    <row r="69" spans="1:5">
      <c r="A69" t="s">
        <v>43</v>
      </c>
      <c r="B69" t="s">
        <v>59</v>
      </c>
      <c r="C69" s="5">
        <v>129780.28</v>
      </c>
      <c r="D69" s="5">
        <v>129780.28</v>
      </c>
      <c r="E69" s="5">
        <f t="shared" ref="E69:E97" si="1">SUM(D69-C69)</f>
        <v>0</v>
      </c>
    </row>
    <row r="70" spans="1:5">
      <c r="A70">
        <v>3</v>
      </c>
      <c r="B70" t="s">
        <v>60</v>
      </c>
      <c r="C70" s="5">
        <v>285470.88</v>
      </c>
      <c r="D70" s="5">
        <v>110470.88</v>
      </c>
      <c r="E70" s="5">
        <f t="shared" si="1"/>
        <v>-175000</v>
      </c>
    </row>
    <row r="71" spans="1:5">
      <c r="A71">
        <v>4</v>
      </c>
      <c r="B71" t="s">
        <v>54</v>
      </c>
      <c r="C71" s="5">
        <f>SUM(C72:C74)</f>
        <v>1772825.36</v>
      </c>
      <c r="D71" s="5">
        <f>SUM(D72:D74)</f>
        <v>1744122.51</v>
      </c>
      <c r="E71" s="5">
        <f t="shared" si="1"/>
        <v>-28702.850000000093</v>
      </c>
    </row>
    <row r="72" spans="1:5">
      <c r="A72" t="s">
        <v>34</v>
      </c>
      <c r="B72" t="s">
        <v>61</v>
      </c>
      <c r="C72" s="5"/>
      <c r="D72" s="5"/>
      <c r="E72" s="5"/>
    </row>
    <row r="73" spans="1:5">
      <c r="A73" t="s">
        <v>53</v>
      </c>
      <c r="B73" t="s">
        <v>62</v>
      </c>
      <c r="C73" s="5">
        <v>26871.53</v>
      </c>
      <c r="D73" s="5">
        <v>26871.53</v>
      </c>
      <c r="E73" s="5">
        <f t="shared" si="1"/>
        <v>0</v>
      </c>
    </row>
    <row r="74" spans="1:5">
      <c r="A74" t="s">
        <v>38</v>
      </c>
      <c r="B74" t="s">
        <v>63</v>
      </c>
      <c r="C74" s="5">
        <v>1745953.83</v>
      </c>
      <c r="D74" s="5">
        <v>1717250.98</v>
      </c>
      <c r="E74" s="5">
        <f t="shared" si="1"/>
        <v>-28702.850000000093</v>
      </c>
    </row>
    <row r="75" spans="1:5">
      <c r="B75" s="1" t="s">
        <v>64</v>
      </c>
      <c r="C75" s="5">
        <f>SUM(C61+C65+C70+C71)</f>
        <v>4587377.9300000006</v>
      </c>
      <c r="D75" s="5">
        <f>SUM(D61+D65+D70+D71)</f>
        <v>2997431.2300000004</v>
      </c>
      <c r="E75" s="5">
        <f t="shared" si="1"/>
        <v>-1589946.7000000002</v>
      </c>
    </row>
    <row r="76" spans="1:5">
      <c r="C76" s="5"/>
      <c r="D76" s="5"/>
      <c r="E76" s="5"/>
    </row>
    <row r="77" spans="1:5">
      <c r="A77" t="s">
        <v>65</v>
      </c>
      <c r="B77" t="s">
        <v>66</v>
      </c>
      <c r="C77" s="5"/>
      <c r="D77" s="5"/>
      <c r="E77" s="5"/>
    </row>
    <row r="78" spans="1:5">
      <c r="A78">
        <v>1</v>
      </c>
      <c r="B78" t="s">
        <v>67</v>
      </c>
      <c r="C78" s="5"/>
      <c r="D78" s="5"/>
      <c r="E78" s="5"/>
    </row>
    <row r="79" spans="1:5">
      <c r="A79">
        <v>2</v>
      </c>
      <c r="B79" t="s">
        <v>68</v>
      </c>
      <c r="C79" s="5">
        <v>2250000</v>
      </c>
      <c r="D79" s="5">
        <v>2250000</v>
      </c>
      <c r="E79" s="5">
        <f t="shared" si="1"/>
        <v>0</v>
      </c>
    </row>
    <row r="80" spans="1:5">
      <c r="B80" s="1" t="s">
        <v>69</v>
      </c>
      <c r="C80" s="5">
        <f>SUM(C78:C79)</f>
        <v>2250000</v>
      </c>
      <c r="D80" s="5">
        <f>SUM(D78:D79)</f>
        <v>2250000</v>
      </c>
      <c r="E80" s="5">
        <f t="shared" si="1"/>
        <v>0</v>
      </c>
    </row>
    <row r="81" spans="1:5">
      <c r="C81" s="5"/>
      <c r="D81" s="5"/>
      <c r="E81" s="5"/>
    </row>
    <row r="82" spans="1:5">
      <c r="A82" t="s">
        <v>31</v>
      </c>
      <c r="B82" t="s">
        <v>70</v>
      </c>
      <c r="C82" s="5"/>
      <c r="D82" s="5"/>
      <c r="E82" s="5"/>
    </row>
    <row r="83" spans="1:5">
      <c r="A83">
        <v>1</v>
      </c>
      <c r="B83" t="s">
        <v>71</v>
      </c>
      <c r="C83" s="5">
        <f>SUM(C84:C85)</f>
        <v>1835502.38</v>
      </c>
      <c r="D83" s="5">
        <f>SUM(D84:D85)</f>
        <v>1835502.38</v>
      </c>
      <c r="E83" s="5">
        <f t="shared" si="1"/>
        <v>0</v>
      </c>
    </row>
    <row r="84" spans="1:5">
      <c r="A84" t="s">
        <v>20</v>
      </c>
      <c r="B84" t="s">
        <v>72</v>
      </c>
      <c r="C84" s="5"/>
      <c r="D84" s="5"/>
      <c r="E84" s="5"/>
    </row>
    <row r="85" spans="1:5">
      <c r="A85" t="s">
        <v>36</v>
      </c>
      <c r="B85" t="s">
        <v>73</v>
      </c>
      <c r="C85" s="5">
        <v>1835502.38</v>
      </c>
      <c r="D85" s="5">
        <v>1835502.38</v>
      </c>
      <c r="E85" s="5">
        <f t="shared" si="1"/>
        <v>0</v>
      </c>
    </row>
    <row r="86" spans="1:5">
      <c r="A86">
        <v>2</v>
      </c>
      <c r="B86" t="s">
        <v>74</v>
      </c>
      <c r="C86" s="5"/>
      <c r="D86" s="5"/>
      <c r="E86" s="5"/>
    </row>
    <row r="87" spans="1:5">
      <c r="A87">
        <v>3</v>
      </c>
      <c r="B87" t="s">
        <v>75</v>
      </c>
      <c r="C87" s="5"/>
      <c r="D87" s="5"/>
      <c r="E87" s="5"/>
    </row>
    <row r="88" spans="1:5">
      <c r="A88">
        <v>4</v>
      </c>
      <c r="B88" t="s">
        <v>76</v>
      </c>
      <c r="C88" s="5"/>
      <c r="D88" s="5"/>
      <c r="E88" s="5"/>
    </row>
    <row r="89" spans="1:5">
      <c r="B89" s="1" t="s">
        <v>77</v>
      </c>
      <c r="C89" s="5">
        <f>SUM(C83+C86+C87+C88)</f>
        <v>1835502.38</v>
      </c>
      <c r="D89" s="5">
        <f>SUM(D83+D86+D87+D88)</f>
        <v>1835502.38</v>
      </c>
      <c r="E89" s="5">
        <f t="shared" si="1"/>
        <v>0</v>
      </c>
    </row>
    <row r="90" spans="1:5">
      <c r="B90" s="1" t="s">
        <v>78</v>
      </c>
      <c r="C90" s="5">
        <f>SUM(C58+C75+C80+C89)</f>
        <v>8673305.3100000005</v>
      </c>
      <c r="D90" s="5">
        <f>SUM(D58+D75+D80+D89)</f>
        <v>7083358.6100000003</v>
      </c>
      <c r="E90" s="5">
        <f t="shared" si="1"/>
        <v>-1589946.7000000002</v>
      </c>
    </row>
    <row r="91" spans="1:5">
      <c r="C91" s="5"/>
      <c r="D91" s="5"/>
      <c r="E91" s="5"/>
    </row>
    <row r="92" spans="1:5">
      <c r="B92" s="2" t="s">
        <v>79</v>
      </c>
      <c r="C92" s="5"/>
      <c r="D92" s="5"/>
      <c r="E92" s="5"/>
    </row>
    <row r="93" spans="1:5">
      <c r="A93">
        <v>1</v>
      </c>
      <c r="B93" t="s">
        <v>80</v>
      </c>
      <c r="C93" s="5"/>
      <c r="D93" s="5"/>
      <c r="E93" s="5"/>
    </row>
    <row r="94" spans="1:5">
      <c r="A94">
        <v>2</v>
      </c>
      <c r="B94" t="s">
        <v>81</v>
      </c>
      <c r="C94" s="5">
        <v>8119.62</v>
      </c>
      <c r="D94" s="5">
        <v>8119.62</v>
      </c>
      <c r="E94" s="5">
        <f t="shared" si="1"/>
        <v>0</v>
      </c>
    </row>
    <row r="95" spans="1:5">
      <c r="B95" s="1" t="s">
        <v>82</v>
      </c>
      <c r="C95" s="5">
        <f>SUM(C93:C94)</f>
        <v>8119.62</v>
      </c>
      <c r="D95" s="5">
        <f>SUM(D93:D94)</f>
        <v>8119.62</v>
      </c>
      <c r="E95" s="5">
        <f t="shared" si="1"/>
        <v>0</v>
      </c>
    </row>
    <row r="96" spans="1:5">
      <c r="C96" s="5"/>
      <c r="D96" s="5"/>
      <c r="E96" s="5"/>
    </row>
    <row r="97" spans="1:5">
      <c r="B97" s="1" t="s">
        <v>83</v>
      </c>
      <c r="C97" s="5">
        <f>SUM(C5+C55+C90+C95)</f>
        <v>52037063.639999993</v>
      </c>
      <c r="D97" s="5">
        <f>SUM(D5+D55+D90+D95)</f>
        <v>52368429.450000003</v>
      </c>
      <c r="E97" s="5">
        <f t="shared" si="1"/>
        <v>331365.81000000983</v>
      </c>
    </row>
    <row r="98" spans="1:5">
      <c r="C98" s="5"/>
      <c r="D98" s="5"/>
    </row>
    <row r="102" spans="1:5">
      <c r="B102" s="2" t="s">
        <v>87</v>
      </c>
      <c r="C102" s="6" t="s">
        <v>128</v>
      </c>
      <c r="D102" s="6" t="s">
        <v>129</v>
      </c>
    </row>
    <row r="103" spans="1:5">
      <c r="C103">
        <v>2015</v>
      </c>
      <c r="D103">
        <v>2015</v>
      </c>
      <c r="E103" s="6" t="s">
        <v>130</v>
      </c>
    </row>
    <row r="105" spans="1:5">
      <c r="B105" s="2" t="s">
        <v>88</v>
      </c>
      <c r="C105" s="5"/>
      <c r="D105" s="5"/>
    </row>
    <row r="106" spans="1:5">
      <c r="A106" t="s">
        <v>2</v>
      </c>
      <c r="B106" t="s">
        <v>89</v>
      </c>
      <c r="C106" s="5">
        <v>6620978.5499999998</v>
      </c>
      <c r="D106" s="5">
        <v>2754010.07</v>
      </c>
    </row>
    <row r="107" spans="1:5">
      <c r="A107" t="s">
        <v>50</v>
      </c>
      <c r="B107" t="s">
        <v>90</v>
      </c>
      <c r="C107" s="5">
        <f>SUM(C108:C110)</f>
        <v>16189316.130000001</v>
      </c>
      <c r="D107" s="5">
        <f>SUM(D108:D110)</f>
        <v>20387650.420000002</v>
      </c>
    </row>
    <row r="108" spans="1:5">
      <c r="A108" t="s">
        <v>34</v>
      </c>
      <c r="B108" t="s">
        <v>91</v>
      </c>
      <c r="C108" s="5"/>
      <c r="D108" s="5"/>
    </row>
    <row r="109" spans="1:5">
      <c r="A109" t="s">
        <v>36</v>
      </c>
      <c r="B109" t="s">
        <v>92</v>
      </c>
      <c r="C109" s="5">
        <v>12915278.800000001</v>
      </c>
      <c r="D109" s="5">
        <v>17113613.09</v>
      </c>
    </row>
    <row r="110" spans="1:5">
      <c r="A110" t="s">
        <v>38</v>
      </c>
      <c r="B110" t="s">
        <v>93</v>
      </c>
      <c r="C110" s="5">
        <v>3274037.33</v>
      </c>
      <c r="D110" s="5">
        <v>3274037.33</v>
      </c>
    </row>
    <row r="111" spans="1:5">
      <c r="A111" t="s">
        <v>65</v>
      </c>
      <c r="B111" t="s">
        <v>94</v>
      </c>
      <c r="C111" s="5"/>
      <c r="D111" s="5"/>
    </row>
    <row r="112" spans="1:5">
      <c r="B112" s="1" t="s">
        <v>95</v>
      </c>
      <c r="C112" s="5">
        <f>SUM(C106+C107)</f>
        <v>22810294.68</v>
      </c>
      <c r="D112" s="5">
        <f>SUM(D106+D107)</f>
        <v>23141660.490000002</v>
      </c>
    </row>
    <row r="113" spans="1:4">
      <c r="C113" s="5"/>
      <c r="D113" s="5"/>
    </row>
    <row r="114" spans="1:4">
      <c r="B114" t="s">
        <v>96</v>
      </c>
      <c r="C114" s="5"/>
      <c r="D114" s="5"/>
    </row>
    <row r="115" spans="1:4">
      <c r="A115">
        <v>1</v>
      </c>
      <c r="B115" t="s">
        <v>97</v>
      </c>
      <c r="C115" s="5"/>
      <c r="D115" s="5"/>
    </row>
    <row r="116" spans="1:4">
      <c r="A116">
        <v>2</v>
      </c>
      <c r="B116" t="s">
        <v>98</v>
      </c>
      <c r="C116" s="5"/>
      <c r="D116" s="5"/>
    </row>
    <row r="117" spans="1:4">
      <c r="A117">
        <v>3</v>
      </c>
      <c r="B117" t="s">
        <v>99</v>
      </c>
      <c r="C117" s="5"/>
      <c r="D117" s="5"/>
    </row>
    <row r="118" spans="1:4">
      <c r="B118" s="1" t="s">
        <v>100</v>
      </c>
      <c r="C118" s="5">
        <f>SUM(C115:C117)</f>
        <v>0</v>
      </c>
      <c r="D118" s="5">
        <f>SUM(D115:D117)</f>
        <v>0</v>
      </c>
    </row>
    <row r="119" spans="1:4">
      <c r="C119" s="5"/>
      <c r="D119" s="5"/>
    </row>
    <row r="120" spans="1:4">
      <c r="B120" s="2" t="s">
        <v>101</v>
      </c>
      <c r="C120" s="5"/>
      <c r="D120" s="5"/>
    </row>
    <row r="121" spans="1:4">
      <c r="B121" s="1" t="s">
        <v>102</v>
      </c>
      <c r="C121" s="5">
        <f>SUM(C120)</f>
        <v>0</v>
      </c>
      <c r="D121" s="5">
        <f>SUM(D120)</f>
        <v>0</v>
      </c>
    </row>
    <row r="122" spans="1:4">
      <c r="C122" s="5"/>
      <c r="D122" s="5"/>
    </row>
    <row r="123" spans="1:4">
      <c r="B123" t="s">
        <v>103</v>
      </c>
      <c r="C123" s="5"/>
      <c r="D123" s="5"/>
    </row>
    <row r="124" spans="1:4">
      <c r="A124">
        <v>1</v>
      </c>
      <c r="B124" t="s">
        <v>104</v>
      </c>
      <c r="C124" s="5">
        <f>SUM(C125:C128)</f>
        <v>6482174.6500000004</v>
      </c>
      <c r="D124" s="5">
        <f>SUM(D125:D128)</f>
        <v>6482174.6500000004</v>
      </c>
    </row>
    <row r="125" spans="1:4">
      <c r="A125" t="s">
        <v>34</v>
      </c>
      <c r="B125" t="s">
        <v>105</v>
      </c>
      <c r="C125" s="5"/>
      <c r="D125" s="5"/>
    </row>
    <row r="126" spans="1:4">
      <c r="A126" t="s">
        <v>36</v>
      </c>
      <c r="B126" t="s">
        <v>106</v>
      </c>
      <c r="C126" s="5"/>
      <c r="D126" s="5"/>
    </row>
    <row r="127" spans="1:4">
      <c r="A127" t="s">
        <v>38</v>
      </c>
      <c r="B127" t="s">
        <v>107</v>
      </c>
      <c r="C127" s="5"/>
      <c r="D127" s="5"/>
    </row>
    <row r="128" spans="1:4">
      <c r="A128" t="s">
        <v>43</v>
      </c>
      <c r="B128" t="s">
        <v>108</v>
      </c>
      <c r="C128" s="5">
        <v>6482174.6500000004</v>
      </c>
      <c r="D128" s="5">
        <v>6482174.6500000004</v>
      </c>
    </row>
    <row r="129" spans="1:4">
      <c r="A129">
        <v>2</v>
      </c>
      <c r="B129" t="s">
        <v>109</v>
      </c>
      <c r="C129" s="5">
        <v>1753395.65</v>
      </c>
      <c r="D129" s="5">
        <v>1753395.65</v>
      </c>
    </row>
    <row r="130" spans="1:4">
      <c r="A130">
        <v>3</v>
      </c>
      <c r="B130" t="s">
        <v>110</v>
      </c>
      <c r="C130" s="5"/>
      <c r="D130" s="5"/>
    </row>
    <row r="131" spans="1:4">
      <c r="A131">
        <v>4</v>
      </c>
      <c r="B131" t="s">
        <v>111</v>
      </c>
      <c r="C131" s="5">
        <f>SUM(C132:C136)</f>
        <v>913589.85</v>
      </c>
      <c r="D131" s="5">
        <f>SUM(D132:D136)</f>
        <v>913589.85</v>
      </c>
    </row>
    <row r="132" spans="1:4">
      <c r="A132" t="s">
        <v>34</v>
      </c>
      <c r="B132" t="s">
        <v>112</v>
      </c>
      <c r="C132" s="5"/>
      <c r="D132" s="5"/>
    </row>
    <row r="133" spans="1:4">
      <c r="A133" t="s">
        <v>36</v>
      </c>
      <c r="B133" t="s">
        <v>41</v>
      </c>
      <c r="C133" s="5">
        <v>913589.85</v>
      </c>
      <c r="D133" s="5">
        <v>913589.85</v>
      </c>
    </row>
    <row r="134" spans="1:4">
      <c r="A134" t="s">
        <v>38</v>
      </c>
      <c r="B134" t="s">
        <v>42</v>
      </c>
      <c r="C134" s="5"/>
      <c r="D134" s="5"/>
    </row>
    <row r="135" spans="1:4">
      <c r="A135" t="s">
        <v>43</v>
      </c>
      <c r="B135" t="s">
        <v>37</v>
      </c>
      <c r="C135" s="5"/>
      <c r="D135" s="5"/>
    </row>
    <row r="136" spans="1:4">
      <c r="A136" t="s">
        <v>113</v>
      </c>
      <c r="B136" t="s">
        <v>39</v>
      </c>
      <c r="C136" s="5"/>
      <c r="D136" s="5"/>
    </row>
    <row r="137" spans="1:4">
      <c r="A137">
        <v>5</v>
      </c>
      <c r="B137" t="s">
        <v>114</v>
      </c>
      <c r="C137" s="5">
        <f>SUM(C138:C141)</f>
        <v>720604</v>
      </c>
      <c r="D137" s="5">
        <f>SUM(D138:D141)</f>
        <v>720604</v>
      </c>
    </row>
    <row r="138" spans="1:4">
      <c r="A138" t="s">
        <v>34</v>
      </c>
      <c r="B138" t="s">
        <v>115</v>
      </c>
      <c r="C138" s="5">
        <v>128353.74</v>
      </c>
      <c r="D138" s="5">
        <v>128353.74</v>
      </c>
    </row>
    <row r="139" spans="1:4">
      <c r="A139" t="s">
        <v>36</v>
      </c>
      <c r="B139" t="s">
        <v>116</v>
      </c>
      <c r="C139" s="5">
        <v>74398.63</v>
      </c>
      <c r="D139" s="5">
        <v>74398.63</v>
      </c>
    </row>
    <row r="140" spans="1:4">
      <c r="A140" t="s">
        <v>38</v>
      </c>
      <c r="B140" t="s">
        <v>62</v>
      </c>
      <c r="C140" s="5">
        <v>417949.87</v>
      </c>
      <c r="D140" s="5">
        <v>417949.87</v>
      </c>
    </row>
    <row r="141" spans="1:4">
      <c r="A141" t="s">
        <v>43</v>
      </c>
      <c r="B141" t="s">
        <v>99</v>
      </c>
      <c r="C141" s="5">
        <v>99901.759999999995</v>
      </c>
      <c r="D141" s="5">
        <v>99901.759999999995</v>
      </c>
    </row>
    <row r="142" spans="1:4">
      <c r="B142" s="1" t="s">
        <v>117</v>
      </c>
      <c r="C142" s="5">
        <f>SUM(C124+C129+C130+C131+C137)</f>
        <v>9869764.1500000004</v>
      </c>
      <c r="D142" s="5">
        <f>SUM(D124+D129+D130+D131+D137)</f>
        <v>9869764.1500000004</v>
      </c>
    </row>
    <row r="143" spans="1:4">
      <c r="C143" s="5"/>
      <c r="D143" s="5"/>
    </row>
    <row r="144" spans="1:4">
      <c r="B144" s="2" t="s">
        <v>119</v>
      </c>
      <c r="C144" s="5"/>
      <c r="D144" s="5"/>
    </row>
    <row r="145" spans="1:5">
      <c r="A145" t="s">
        <v>2</v>
      </c>
      <c r="B145" t="s">
        <v>118</v>
      </c>
      <c r="C145" s="5"/>
      <c r="D145" s="5"/>
    </row>
    <row r="146" spans="1:5">
      <c r="A146" t="s">
        <v>50</v>
      </c>
      <c r="B146" t="s">
        <v>120</v>
      </c>
      <c r="C146" s="5">
        <f>SUM(C147+C150+C151)</f>
        <v>19357004.809999999</v>
      </c>
      <c r="D146" s="5">
        <f>SUM(D147+D150+D151)</f>
        <v>19357004.809999999</v>
      </c>
      <c r="E146" s="5"/>
    </row>
    <row r="147" spans="1:5">
      <c r="A147">
        <v>1</v>
      </c>
      <c r="B147" t="s">
        <v>121</v>
      </c>
      <c r="C147" s="5">
        <f>SUM(C148:C149)</f>
        <v>19357004.809999999</v>
      </c>
      <c r="D147" s="5">
        <f>SUM(D148:D149)</f>
        <v>19357004.809999999</v>
      </c>
    </row>
    <row r="148" spans="1:5">
      <c r="A148" t="s">
        <v>34</v>
      </c>
      <c r="B148" t="s">
        <v>122</v>
      </c>
      <c r="C148" s="5">
        <v>19357004.809999999</v>
      </c>
      <c r="D148" s="5">
        <v>19357004.809999999</v>
      </c>
    </row>
    <row r="149" spans="1:5">
      <c r="A149" t="s">
        <v>36</v>
      </c>
      <c r="B149" t="s">
        <v>123</v>
      </c>
      <c r="C149" s="5"/>
      <c r="D149" s="5"/>
    </row>
    <row r="150" spans="1:5">
      <c r="A150">
        <v>2</v>
      </c>
      <c r="B150" t="s">
        <v>124</v>
      </c>
      <c r="C150" s="5"/>
      <c r="D150" s="5"/>
    </row>
    <row r="151" spans="1:5">
      <c r="A151">
        <v>3</v>
      </c>
      <c r="B151" t="s">
        <v>125</v>
      </c>
      <c r="C151" s="5"/>
      <c r="D151" s="5"/>
    </row>
    <row r="152" spans="1:5">
      <c r="B152" s="1" t="s">
        <v>126</v>
      </c>
      <c r="C152" s="5">
        <f>SUM(C145+C146)</f>
        <v>19357004.809999999</v>
      </c>
      <c r="D152" s="5">
        <f>SUM(D145+D146)</f>
        <v>19357004.809999999</v>
      </c>
    </row>
    <row r="153" spans="1:5">
      <c r="B153" s="1"/>
      <c r="C153" s="5"/>
      <c r="D153" s="5"/>
    </row>
    <row r="154" spans="1:5">
      <c r="B154" s="1" t="s">
        <v>127</v>
      </c>
      <c r="C154" s="5">
        <f>SUM(C112+C118+C121+C142+C152)</f>
        <v>52037063.640000001</v>
      </c>
      <c r="D154" s="5">
        <f>SUM(D112+D118+D121+D142+D152)</f>
        <v>52368429.450000003</v>
      </c>
      <c r="E154" s="5">
        <f>SUM(E146:E153)</f>
        <v>0</v>
      </c>
    </row>
    <row r="155" spans="1:5">
      <c r="C155" s="5"/>
      <c r="D155" s="5"/>
    </row>
    <row r="156" spans="1:5">
      <c r="C156" s="5"/>
      <c r="D156" s="5"/>
    </row>
    <row r="157" spans="1:5">
      <c r="C157" s="5"/>
      <c r="D157" s="5"/>
    </row>
    <row r="158" spans="1:5">
      <c r="C158" s="5"/>
      <c r="D158" s="5"/>
    </row>
    <row r="159" spans="1:5">
      <c r="C159" s="5"/>
      <c r="D159" s="5"/>
    </row>
    <row r="160" spans="1:5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Sorge</dc:creator>
  <cp:lastModifiedBy>IpomeaA</cp:lastModifiedBy>
  <cp:lastPrinted>2017-04-18T07:04:24Z</cp:lastPrinted>
  <dcterms:created xsi:type="dcterms:W3CDTF">2017-04-15T15:00:55Z</dcterms:created>
  <dcterms:modified xsi:type="dcterms:W3CDTF">2017-04-18T10:05:35Z</dcterms:modified>
</cp:coreProperties>
</file>